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250" activeTab="0"/>
  </bookViews>
  <sheets>
    <sheet name="Your Miles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<sst xmlns="http://schemas.openxmlformats.org/spreadsheetml/2006/main" count="114" uniqueCount="52">
  <si>
    <t>Week #</t>
  </si>
  <si>
    <t>Long Run</t>
  </si>
  <si>
    <t>Total Miles</t>
  </si>
  <si>
    <t>% Long Run</t>
  </si>
  <si>
    <t>Mon</t>
  </si>
  <si>
    <t>Tues</t>
  </si>
  <si>
    <t>Wed</t>
  </si>
  <si>
    <t>Thur</t>
  </si>
  <si>
    <t>Fri</t>
  </si>
  <si>
    <t>Sat</t>
  </si>
  <si>
    <t>Sun</t>
  </si>
  <si>
    <t>Actual</t>
  </si>
  <si>
    <t>% Of Goal</t>
  </si>
  <si>
    <t>T-Day #1</t>
  </si>
  <si>
    <t>Start Weekly Miles</t>
  </si>
  <si>
    <t>End Weekly Miles</t>
  </si>
  <si>
    <t>Start Long Run</t>
  </si>
  <si>
    <t>End Long Run</t>
  </si>
  <si>
    <t>Enter Goal Numbers</t>
  </si>
  <si>
    <t>(max 18, no more than 125% of above)</t>
  </si>
  <si>
    <t>Goals</t>
  </si>
  <si>
    <t xml:space="preserve">Enter Actual Running Miles </t>
  </si>
  <si>
    <t>(Note that there are two slots for each day for when you run twice)</t>
  </si>
  <si>
    <t>(Should 20-25% of Weekly Miles)</t>
  </si>
  <si>
    <t>These should be between 90% and 110%</t>
  </si>
  <si>
    <t>T-Day Workouts</t>
  </si>
  <si>
    <t>A.</t>
  </si>
  <si>
    <t>B.</t>
  </si>
  <si>
    <t>Shorter Intervals</t>
  </si>
  <si>
    <t>1)</t>
  </si>
  <si>
    <t>200's at mile goal pace with 200 jog rest (8 - 16 of them)</t>
  </si>
  <si>
    <t>2)</t>
  </si>
  <si>
    <t>C.</t>
  </si>
  <si>
    <t>Minutes Workout (65%/85%)</t>
  </si>
  <si>
    <t>Tempo run or long Intervals (like 3-4 x 1 mile @ 85%)</t>
  </si>
  <si>
    <t>D.</t>
  </si>
  <si>
    <t>95% effort 1 mile or 2 mile</t>
  </si>
  <si>
    <t>E.</t>
  </si>
  <si>
    <t>Hills (80% effort)</t>
  </si>
  <si>
    <t>F.</t>
  </si>
  <si>
    <t>All other days should be easy to moderate pace.</t>
  </si>
  <si>
    <t>3)</t>
  </si>
  <si>
    <t>800's @ 5K Goal Pace with 400 jog rest (4-6 of them)</t>
  </si>
  <si>
    <t>400's @ 1 mile goal pace with 400 jog rest (6-8 of them)</t>
  </si>
  <si>
    <t>T-Day #2</t>
  </si>
  <si>
    <r>
      <t xml:space="preserve">  Example: 7 -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 - 2 -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 - 3 -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 - 4 -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 - 3 -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 - 7</t>
    </r>
  </si>
  <si>
    <t>EXAMPLE 12 Week Off Season Training Schedule</t>
  </si>
  <si>
    <t>My 12 Week Off Season Training Schedule</t>
  </si>
  <si>
    <t>(Should be no more than twice of start mileage)</t>
  </si>
  <si>
    <t>Moderately long (5-8 miles) 90% run</t>
  </si>
  <si>
    <t>Calculated Actual Miles</t>
  </si>
  <si>
    <t>Calculated Percent of Goals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</si>
</sst>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9" fontId="0" fillId="33" borderId="0" xfId="58" applyFont="1" applyFill="1" applyAlignment="1">
      <alignment/>
    </xf>
    <xf numFmtId="0" fontId="0" fillId="0" borderId="12" xfId="0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4" xfId="58" applyFont="1" applyBorder="1" applyAlignment="1">
      <alignment horizontal="center"/>
    </xf>
    <xf numFmtId="9" fontId="0" fillId="0" borderId="16" xfId="58" applyFont="1" applyBorder="1" applyAlignment="1">
      <alignment horizontal="center"/>
    </xf>
    <xf numFmtId="9" fontId="0" fillId="12" borderId="13" xfId="58" applyFont="1" applyFill="1" applyBorder="1" applyAlignment="1">
      <alignment horizontal="center"/>
    </xf>
    <xf numFmtId="9" fontId="0" fillId="12" borderId="14" xfId="58" applyFont="1" applyFill="1" applyBorder="1" applyAlignment="1">
      <alignment horizontal="center"/>
    </xf>
    <xf numFmtId="9" fontId="0" fillId="12" borderId="15" xfId="58" applyFont="1" applyFill="1" applyBorder="1" applyAlignment="1">
      <alignment horizontal="center"/>
    </xf>
    <xf numFmtId="9" fontId="0" fillId="12" borderId="16" xfId="58" applyFont="1" applyFill="1" applyBorder="1" applyAlignment="1">
      <alignment horizontal="center"/>
    </xf>
    <xf numFmtId="0" fontId="0" fillId="35" borderId="0" xfId="0" applyFill="1" applyAlignment="1">
      <alignment/>
    </xf>
    <xf numFmtId="164" fontId="0" fillId="35" borderId="13" xfId="42" applyNumberFormat="1" applyFont="1" applyFill="1" applyBorder="1" applyAlignment="1" applyProtection="1">
      <alignment horizontal="center"/>
      <protection locked="0"/>
    </xf>
    <xf numFmtId="164" fontId="0" fillId="35" borderId="14" xfId="42" applyNumberFormat="1" applyFont="1" applyFill="1" applyBorder="1" applyAlignment="1" applyProtection="1">
      <alignment horizontal="center"/>
      <protection locked="0"/>
    </xf>
    <xf numFmtId="164" fontId="0" fillId="35" borderId="15" xfId="42" applyNumberFormat="1" applyFont="1" applyFill="1" applyBorder="1" applyAlignment="1" applyProtection="1">
      <alignment horizontal="center"/>
      <protection locked="0"/>
    </xf>
    <xf numFmtId="164" fontId="0" fillId="35" borderId="16" xfId="42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164" fontId="0" fillId="35" borderId="17" xfId="42" applyNumberFormat="1" applyFont="1" applyFill="1" applyBorder="1" applyAlignment="1" applyProtection="1">
      <alignment horizontal="center"/>
      <protection locked="0"/>
    </xf>
    <xf numFmtId="164" fontId="0" fillId="35" borderId="18" xfId="42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9" fontId="0" fillId="0" borderId="23" xfId="58" applyFont="1" applyBorder="1" applyAlignment="1">
      <alignment horizontal="center"/>
    </xf>
    <xf numFmtId="9" fontId="0" fillId="0" borderId="24" xfId="58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34" borderId="0" xfId="0" applyFill="1" applyAlignment="1">
      <alignment/>
    </xf>
    <xf numFmtId="0" fontId="0" fillId="12" borderId="0" xfId="0" applyFill="1" applyAlignment="1">
      <alignment/>
    </xf>
    <xf numFmtId="0" fontId="38" fillId="0" borderId="13" xfId="42" applyNumberFormat="1" applyFont="1" applyBorder="1" applyAlignment="1">
      <alignment horizontal="center"/>
    </xf>
    <xf numFmtId="0" fontId="38" fillId="0" borderId="14" xfId="42" applyNumberFormat="1" applyFont="1" applyBorder="1" applyAlignment="1">
      <alignment horizontal="center"/>
    </xf>
    <xf numFmtId="0" fontId="38" fillId="0" borderId="15" xfId="42" applyNumberFormat="1" applyFont="1" applyBorder="1" applyAlignment="1">
      <alignment horizontal="center"/>
    </xf>
    <xf numFmtId="0" fontId="38" fillId="0" borderId="16" xfId="42" applyNumberFormat="1" applyFont="1" applyBorder="1" applyAlignment="1">
      <alignment horizontal="center"/>
    </xf>
    <xf numFmtId="0" fontId="0" fillId="36" borderId="28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55" applyFont="1" applyFill="1" applyBorder="1">
      <alignment/>
      <protection/>
    </xf>
    <xf numFmtId="0" fontId="0" fillId="0" borderId="32" xfId="0" applyFont="1" applyBorder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55" applyFont="1" applyFill="1" applyBorder="1">
      <alignment/>
      <protection/>
    </xf>
    <xf numFmtId="0" fontId="0" fillId="0" borderId="33" xfId="0" applyBorder="1" applyAlignment="1">
      <alignment/>
    </xf>
    <xf numFmtId="0" fontId="38" fillId="0" borderId="34" xfId="0" applyFont="1" applyBorder="1" applyAlignment="1">
      <alignment/>
    </xf>
    <xf numFmtId="164" fontId="0" fillId="35" borderId="13" xfId="42" applyNumberFormat="1" applyFont="1" applyFill="1" applyBorder="1" applyAlignment="1" applyProtection="1">
      <alignment horizontal="center"/>
      <protection/>
    </xf>
    <xf numFmtId="164" fontId="0" fillId="35" borderId="14" xfId="42" applyNumberFormat="1" applyFont="1" applyFill="1" applyBorder="1" applyAlignment="1" applyProtection="1">
      <alignment horizontal="center"/>
      <protection/>
    </xf>
    <xf numFmtId="164" fontId="0" fillId="35" borderId="17" xfId="42" applyNumberFormat="1" applyFont="1" applyFill="1" applyBorder="1" applyAlignment="1" applyProtection="1">
      <alignment horizontal="center"/>
      <protection/>
    </xf>
    <xf numFmtId="164" fontId="0" fillId="35" borderId="15" xfId="42" applyNumberFormat="1" applyFont="1" applyFill="1" applyBorder="1" applyAlignment="1" applyProtection="1">
      <alignment horizontal="center"/>
      <protection/>
    </xf>
    <xf numFmtId="164" fontId="0" fillId="35" borderId="16" xfId="42" applyNumberFormat="1" applyFont="1" applyFill="1" applyBorder="1" applyAlignment="1" applyProtection="1">
      <alignment horizontal="center"/>
      <protection/>
    </xf>
    <xf numFmtId="164" fontId="0" fillId="35" borderId="18" xfId="42" applyNumberFormat="1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164" fontId="0" fillId="35" borderId="13" xfId="42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2" fillId="37" borderId="37" xfId="0" applyFont="1" applyFill="1" applyBorder="1" applyAlignment="1">
      <alignment horizontal="center"/>
    </xf>
    <xf numFmtId="0" fontId="42" fillId="37" borderId="38" xfId="0" applyFont="1" applyFill="1" applyBorder="1" applyAlignment="1">
      <alignment horizontal="center"/>
    </xf>
    <xf numFmtId="0" fontId="42" fillId="37" borderId="3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8515625" style="0" customWidth="1"/>
    <col min="2" max="2" width="7.57421875" style="0" bestFit="1" customWidth="1"/>
    <col min="3" max="16" width="5.8515625" style="0" customWidth="1"/>
    <col min="17" max="17" width="7.8515625" style="0" customWidth="1"/>
    <col min="18" max="18" width="8.00390625" style="0" customWidth="1"/>
    <col min="19" max="19" width="7.57421875" style="0" bestFit="1" customWidth="1"/>
    <col min="20" max="20" width="8.00390625" style="0" customWidth="1"/>
    <col min="21" max="21" width="4.7109375" style="0" customWidth="1"/>
    <col min="22" max="22" width="7.57421875" style="0" customWidth="1"/>
    <col min="23" max="23" width="7.7109375" style="0" customWidth="1"/>
    <col min="25" max="25" width="7.421875" style="0" customWidth="1"/>
    <col min="27" max="27" width="5.140625" style="0" customWidth="1"/>
  </cols>
  <sheetData>
    <row r="1" ht="15.75" thickBot="1"/>
    <row r="2" spans="2:20" ht="34.5" thickBo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4" spans="3:13" ht="15">
      <c r="C4" s="45">
        <v>42</v>
      </c>
      <c r="D4" t="s">
        <v>14</v>
      </c>
      <c r="L4" s="45">
        <v>9</v>
      </c>
      <c r="M4" t="s">
        <v>16</v>
      </c>
    </row>
    <row r="5" spans="3:14" ht="15">
      <c r="C5" s="3"/>
      <c r="L5" s="3"/>
      <c r="N5" t="s">
        <v>23</v>
      </c>
    </row>
    <row r="6" spans="3:29" ht="15">
      <c r="C6" s="45">
        <v>80</v>
      </c>
      <c r="D6" t="s">
        <v>15</v>
      </c>
      <c r="L6" s="45">
        <v>16</v>
      </c>
      <c r="M6" t="s">
        <v>17</v>
      </c>
      <c r="AB6" s="7">
        <f>+L6-L4</f>
        <v>7</v>
      </c>
      <c r="AC6" s="7">
        <f>+C6-C4</f>
        <v>38</v>
      </c>
    </row>
    <row r="7" spans="5:14" ht="15">
      <c r="E7" t="s">
        <v>48</v>
      </c>
      <c r="N7" t="s">
        <v>19</v>
      </c>
    </row>
    <row r="8" ht="15.75" thickBot="1"/>
    <row r="9" spans="5:27" ht="15.75" thickBot="1">
      <c r="E9" s="75" t="s">
        <v>13</v>
      </c>
      <c r="F9" s="75"/>
      <c r="I9" s="75" t="s">
        <v>44</v>
      </c>
      <c r="J9" s="75"/>
      <c r="Q9" s="73" t="s">
        <v>20</v>
      </c>
      <c r="R9" s="74"/>
      <c r="V9" s="71" t="s">
        <v>11</v>
      </c>
      <c r="W9" s="72"/>
      <c r="Y9" s="73" t="s">
        <v>12</v>
      </c>
      <c r="Z9" s="74"/>
      <c r="AA9" s="6"/>
    </row>
    <row r="10" spans="2:27" ht="30">
      <c r="B10" s="3" t="s">
        <v>0</v>
      </c>
      <c r="C10" s="79" t="s">
        <v>4</v>
      </c>
      <c r="D10" s="81"/>
      <c r="E10" s="79" t="s">
        <v>5</v>
      </c>
      <c r="F10" s="81"/>
      <c r="G10" s="79" t="s">
        <v>6</v>
      </c>
      <c r="H10" s="81"/>
      <c r="I10" s="79" t="s">
        <v>7</v>
      </c>
      <c r="J10" s="81"/>
      <c r="K10" s="79" t="s">
        <v>8</v>
      </c>
      <c r="L10" s="81"/>
      <c r="M10" s="79" t="s">
        <v>9</v>
      </c>
      <c r="N10" s="81"/>
      <c r="O10" s="79" t="s">
        <v>10</v>
      </c>
      <c r="P10" s="80"/>
      <c r="Q10" s="38" t="s">
        <v>2</v>
      </c>
      <c r="R10" s="31" t="s">
        <v>1</v>
      </c>
      <c r="S10" s="36" t="s">
        <v>0</v>
      </c>
      <c r="T10" s="31" t="s">
        <v>3</v>
      </c>
      <c r="V10" s="29" t="s">
        <v>2</v>
      </c>
      <c r="W10" s="32" t="s">
        <v>1</v>
      </c>
      <c r="X10" s="33" t="s">
        <v>3</v>
      </c>
      <c r="Y10" s="29" t="s">
        <v>2</v>
      </c>
      <c r="Z10" s="32" t="s">
        <v>1</v>
      </c>
      <c r="AA10" s="30"/>
    </row>
    <row r="11" spans="2:29" ht="15">
      <c r="B11" s="14">
        <v>1</v>
      </c>
      <c r="C11" s="70"/>
      <c r="D11" s="23"/>
      <c r="E11" s="70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7"/>
      <c r="Q11" s="41">
        <f aca="true" t="shared" si="0" ref="Q11:Q22">INT((+$C$4+$AC$6*AC11)*2)/2</f>
        <v>42</v>
      </c>
      <c r="R11" s="42">
        <f aca="true" t="shared" si="1" ref="R11:R22">INT((+$L$4+$AB$6*AB11)*2)/2</f>
        <v>9</v>
      </c>
      <c r="S11" s="9">
        <v>1</v>
      </c>
      <c r="T11" s="15">
        <f aca="true" t="shared" si="2" ref="T11:T22">+R11/Q11</f>
        <v>0.21428571428571427</v>
      </c>
      <c r="V11" s="10">
        <f aca="true" t="shared" si="3" ref="V11:V22">SUM(C11:P11)</f>
        <v>0</v>
      </c>
      <c r="W11" s="11">
        <f aca="true" t="shared" si="4" ref="W11:W22">MAX(C11:P11)</f>
        <v>0</v>
      </c>
      <c r="X11" s="34">
        <f aca="true" t="shared" si="5" ref="X11:X22">IF(V11&gt;0,+W11/V11,"")</f>
      </c>
      <c r="Y11" s="17">
        <f aca="true" t="shared" si="6" ref="Y11:Y22">IF(V11&gt;0,+V11/Q11,"")</f>
      </c>
      <c r="Z11" s="18">
        <f aca="true" t="shared" si="7" ref="Z11:Z22">IF(W11&gt;0,+W11/R11,"")</f>
      </c>
      <c r="AA11" s="6"/>
      <c r="AB11" s="8">
        <v>0</v>
      </c>
      <c r="AC11" s="8">
        <v>0</v>
      </c>
    </row>
    <row r="12" spans="2:29" ht="15">
      <c r="B12" s="14">
        <v>2</v>
      </c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7"/>
      <c r="Q12" s="41">
        <f t="shared" si="0"/>
        <v>47.5</v>
      </c>
      <c r="R12" s="42">
        <f t="shared" si="1"/>
        <v>10</v>
      </c>
      <c r="S12" s="9">
        <v>2</v>
      </c>
      <c r="T12" s="15">
        <f t="shared" si="2"/>
        <v>0.21052631578947367</v>
      </c>
      <c r="V12" s="10">
        <f t="shared" si="3"/>
        <v>0</v>
      </c>
      <c r="W12" s="11">
        <f t="shared" si="4"/>
        <v>0</v>
      </c>
      <c r="X12" s="34">
        <f t="shared" si="5"/>
      </c>
      <c r="Y12" s="17">
        <f t="shared" si="6"/>
      </c>
      <c r="Z12" s="18">
        <f t="shared" si="7"/>
      </c>
      <c r="AA12" s="6"/>
      <c r="AB12" s="8">
        <v>0.15</v>
      </c>
      <c r="AC12" s="8">
        <v>0.15</v>
      </c>
    </row>
    <row r="13" spans="2:29" ht="15">
      <c r="B13" s="14">
        <v>3</v>
      </c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7"/>
      <c r="Q13" s="41">
        <f t="shared" si="0"/>
        <v>53</v>
      </c>
      <c r="R13" s="42">
        <f t="shared" si="1"/>
        <v>11</v>
      </c>
      <c r="S13" s="9">
        <v>3</v>
      </c>
      <c r="T13" s="15">
        <f t="shared" si="2"/>
        <v>0.20754716981132076</v>
      </c>
      <c r="V13" s="10">
        <f t="shared" si="3"/>
        <v>0</v>
      </c>
      <c r="W13" s="11">
        <f t="shared" si="4"/>
        <v>0</v>
      </c>
      <c r="X13" s="34">
        <f t="shared" si="5"/>
      </c>
      <c r="Y13" s="17">
        <f t="shared" si="6"/>
      </c>
      <c r="Z13" s="18">
        <f t="shared" si="7"/>
      </c>
      <c r="AA13" s="6"/>
      <c r="AB13" s="8">
        <v>0.3</v>
      </c>
      <c r="AC13" s="8">
        <v>0.3</v>
      </c>
    </row>
    <row r="14" spans="2:29" ht="15">
      <c r="B14" s="14">
        <v>4</v>
      </c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7"/>
      <c r="Q14" s="41">
        <f t="shared" si="0"/>
        <v>57</v>
      </c>
      <c r="R14" s="42">
        <f t="shared" si="1"/>
        <v>12.5</v>
      </c>
      <c r="S14" s="9">
        <v>4</v>
      </c>
      <c r="T14" s="15">
        <f t="shared" si="2"/>
        <v>0.21929824561403508</v>
      </c>
      <c r="V14" s="10">
        <f t="shared" si="3"/>
        <v>0</v>
      </c>
      <c r="W14" s="11">
        <f t="shared" si="4"/>
        <v>0</v>
      </c>
      <c r="X14" s="34">
        <f t="shared" si="5"/>
      </c>
      <c r="Y14" s="17">
        <f t="shared" si="6"/>
      </c>
      <c r="Z14" s="18">
        <f t="shared" si="7"/>
      </c>
      <c r="AA14" s="6"/>
      <c r="AB14" s="8">
        <v>0.5</v>
      </c>
      <c r="AC14" s="8">
        <v>0.4</v>
      </c>
    </row>
    <row r="15" spans="2:29" ht="15">
      <c r="B15" s="14">
        <v>5</v>
      </c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7"/>
      <c r="Q15" s="41">
        <f t="shared" si="0"/>
        <v>49.5</v>
      </c>
      <c r="R15" s="42">
        <f t="shared" si="1"/>
        <v>9.5</v>
      </c>
      <c r="S15" s="9">
        <v>5</v>
      </c>
      <c r="T15" s="15">
        <f t="shared" si="2"/>
        <v>0.1919191919191919</v>
      </c>
      <c r="V15" s="10">
        <f t="shared" si="3"/>
        <v>0</v>
      </c>
      <c r="W15" s="11">
        <f t="shared" si="4"/>
        <v>0</v>
      </c>
      <c r="X15" s="34">
        <f t="shared" si="5"/>
      </c>
      <c r="Y15" s="17">
        <f t="shared" si="6"/>
      </c>
      <c r="Z15" s="18">
        <f t="shared" si="7"/>
      </c>
      <c r="AA15" s="6"/>
      <c r="AB15" s="8">
        <v>0.1</v>
      </c>
      <c r="AC15" s="8">
        <v>0.2</v>
      </c>
    </row>
    <row r="16" spans="2:29" ht="15">
      <c r="B16" s="14">
        <v>6</v>
      </c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7"/>
      <c r="Q16" s="41">
        <f t="shared" si="0"/>
        <v>59</v>
      </c>
      <c r="R16" s="42">
        <f t="shared" si="1"/>
        <v>12</v>
      </c>
      <c r="S16" s="9">
        <v>6</v>
      </c>
      <c r="T16" s="15">
        <f t="shared" si="2"/>
        <v>0.2033898305084746</v>
      </c>
      <c r="V16" s="10">
        <f t="shared" si="3"/>
        <v>0</v>
      </c>
      <c r="W16" s="11">
        <f t="shared" si="4"/>
        <v>0</v>
      </c>
      <c r="X16" s="34">
        <f t="shared" si="5"/>
      </c>
      <c r="Y16" s="17">
        <f t="shared" si="6"/>
      </c>
      <c r="Z16" s="18">
        <f t="shared" si="7"/>
      </c>
      <c r="AA16" s="6"/>
      <c r="AB16" s="8">
        <v>0.45</v>
      </c>
      <c r="AC16" s="8">
        <v>0.45</v>
      </c>
    </row>
    <row r="17" spans="2:29" ht="15">
      <c r="B17" s="14">
        <v>7</v>
      </c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7"/>
      <c r="Q17" s="41">
        <f t="shared" si="0"/>
        <v>64.5</v>
      </c>
      <c r="R17" s="42">
        <f t="shared" si="1"/>
        <v>13</v>
      </c>
      <c r="S17" s="9">
        <v>7</v>
      </c>
      <c r="T17" s="15">
        <f t="shared" si="2"/>
        <v>0.20155038759689922</v>
      </c>
      <c r="V17" s="10">
        <f t="shared" si="3"/>
        <v>0</v>
      </c>
      <c r="W17" s="11">
        <f t="shared" si="4"/>
        <v>0</v>
      </c>
      <c r="X17" s="34">
        <f t="shared" si="5"/>
      </c>
      <c r="Y17" s="17">
        <f t="shared" si="6"/>
      </c>
      <c r="Z17" s="18">
        <f t="shared" si="7"/>
      </c>
      <c r="AA17" s="6"/>
      <c r="AB17" s="8">
        <v>0.6</v>
      </c>
      <c r="AC17" s="8">
        <v>0.6</v>
      </c>
    </row>
    <row r="18" spans="2:29" ht="15">
      <c r="B18" s="14">
        <v>8</v>
      </c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7"/>
      <c r="Q18" s="41">
        <f t="shared" si="0"/>
        <v>70.5</v>
      </c>
      <c r="R18" s="42">
        <f t="shared" si="1"/>
        <v>14.5</v>
      </c>
      <c r="S18" s="9">
        <v>8</v>
      </c>
      <c r="T18" s="15">
        <f t="shared" si="2"/>
        <v>0.20567375886524822</v>
      </c>
      <c r="V18" s="10">
        <f t="shared" si="3"/>
        <v>0</v>
      </c>
      <c r="W18" s="11">
        <f t="shared" si="4"/>
        <v>0</v>
      </c>
      <c r="X18" s="34">
        <f t="shared" si="5"/>
      </c>
      <c r="Y18" s="17">
        <f t="shared" si="6"/>
      </c>
      <c r="Z18" s="18">
        <f t="shared" si="7"/>
      </c>
      <c r="AA18" s="6"/>
      <c r="AB18" s="8">
        <v>0.8</v>
      </c>
      <c r="AC18" s="8">
        <v>0.75</v>
      </c>
    </row>
    <row r="19" spans="2:29" ht="15">
      <c r="B19" s="14">
        <v>9</v>
      </c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7"/>
      <c r="Q19" s="41">
        <f t="shared" si="0"/>
        <v>62.5</v>
      </c>
      <c r="R19" s="42">
        <f t="shared" si="1"/>
        <v>12</v>
      </c>
      <c r="S19" s="9">
        <v>9</v>
      </c>
      <c r="T19" s="15">
        <f t="shared" si="2"/>
        <v>0.192</v>
      </c>
      <c r="V19" s="10">
        <f t="shared" si="3"/>
        <v>0</v>
      </c>
      <c r="W19" s="11">
        <f t="shared" si="4"/>
        <v>0</v>
      </c>
      <c r="X19" s="34">
        <f t="shared" si="5"/>
      </c>
      <c r="Y19" s="17">
        <f t="shared" si="6"/>
      </c>
      <c r="Z19" s="18">
        <f t="shared" si="7"/>
      </c>
      <c r="AA19" s="6"/>
      <c r="AB19" s="8">
        <v>0.45</v>
      </c>
      <c r="AC19" s="8">
        <v>0.55</v>
      </c>
    </row>
    <row r="20" spans="2:29" ht="15">
      <c r="B20" s="14">
        <v>10</v>
      </c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7"/>
      <c r="Q20" s="41">
        <f t="shared" si="0"/>
        <v>72</v>
      </c>
      <c r="R20" s="42">
        <f t="shared" si="1"/>
        <v>13</v>
      </c>
      <c r="S20" s="9">
        <v>10</v>
      </c>
      <c r="T20" s="15">
        <f t="shared" si="2"/>
        <v>0.18055555555555555</v>
      </c>
      <c r="V20" s="10">
        <f t="shared" si="3"/>
        <v>0</v>
      </c>
      <c r="W20" s="11">
        <f t="shared" si="4"/>
        <v>0</v>
      </c>
      <c r="X20" s="34">
        <f t="shared" si="5"/>
      </c>
      <c r="Y20" s="17">
        <f t="shared" si="6"/>
      </c>
      <c r="Z20" s="18">
        <f t="shared" si="7"/>
      </c>
      <c r="AA20" s="6"/>
      <c r="AB20" s="8">
        <v>0.6</v>
      </c>
      <c r="AC20" s="8">
        <v>0.8</v>
      </c>
    </row>
    <row r="21" spans="2:29" ht="15">
      <c r="B21" s="14">
        <v>11</v>
      </c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7"/>
      <c r="Q21" s="41">
        <f t="shared" si="0"/>
        <v>76</v>
      </c>
      <c r="R21" s="42">
        <f t="shared" si="1"/>
        <v>14.5</v>
      </c>
      <c r="S21" s="9">
        <v>11</v>
      </c>
      <c r="T21" s="15">
        <f t="shared" si="2"/>
        <v>0.19078947368421054</v>
      </c>
      <c r="V21" s="10">
        <f t="shared" si="3"/>
        <v>0</v>
      </c>
      <c r="W21" s="11">
        <f t="shared" si="4"/>
        <v>0</v>
      </c>
      <c r="X21" s="34">
        <f t="shared" si="5"/>
      </c>
      <c r="Y21" s="17">
        <f t="shared" si="6"/>
      </c>
      <c r="Z21" s="18">
        <f t="shared" si="7"/>
      </c>
      <c r="AA21" s="6"/>
      <c r="AB21" s="8">
        <v>0.8</v>
      </c>
      <c r="AC21" s="8">
        <v>0.9</v>
      </c>
    </row>
    <row r="22" spans="2:29" ht="15.75" thickBot="1">
      <c r="B22" s="14">
        <v>12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8"/>
      <c r="Q22" s="43">
        <f t="shared" si="0"/>
        <v>80</v>
      </c>
      <c r="R22" s="44">
        <f t="shared" si="1"/>
        <v>16</v>
      </c>
      <c r="S22" s="37">
        <v>12</v>
      </c>
      <c r="T22" s="16">
        <f t="shared" si="2"/>
        <v>0.2</v>
      </c>
      <c r="V22" s="12">
        <f t="shared" si="3"/>
        <v>0</v>
      </c>
      <c r="W22" s="13">
        <f t="shared" si="4"/>
        <v>0</v>
      </c>
      <c r="X22" s="35">
        <f t="shared" si="5"/>
      </c>
      <c r="Y22" s="19">
        <f t="shared" si="6"/>
      </c>
      <c r="Z22" s="20">
        <f t="shared" si="7"/>
      </c>
      <c r="AA22" s="6"/>
      <c r="AB22" s="8">
        <v>1</v>
      </c>
      <c r="AC22" s="8">
        <v>1</v>
      </c>
    </row>
    <row r="23" ht="15">
      <c r="AA23" s="6"/>
    </row>
    <row r="24" spans="3:17" ht="15">
      <c r="C24" s="26"/>
      <c r="D24" t="s">
        <v>18</v>
      </c>
      <c r="P24" s="39"/>
      <c r="Q24" t="s">
        <v>50</v>
      </c>
    </row>
    <row r="26" spans="3:17" ht="15">
      <c r="C26" s="21"/>
      <c r="D26" t="s">
        <v>21</v>
      </c>
      <c r="P26" s="40"/>
      <c r="Q26" t="s">
        <v>51</v>
      </c>
    </row>
    <row r="27" spans="5:18" ht="15">
      <c r="E27" t="s">
        <v>22</v>
      </c>
      <c r="R27" t="s">
        <v>24</v>
      </c>
    </row>
    <row r="29" spans="3:20" ht="15">
      <c r="C29" s="62" t="s">
        <v>25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"/>
    </row>
    <row r="30" spans="3:20" ht="15">
      <c r="C30" s="49"/>
      <c r="D30" s="50" t="s">
        <v>26</v>
      </c>
      <c r="E30" s="51" t="s">
        <v>34</v>
      </c>
      <c r="F30" s="51"/>
      <c r="G30" s="51"/>
      <c r="H30" s="52"/>
      <c r="I30" s="52"/>
      <c r="J30" s="52"/>
      <c r="K30" s="52"/>
      <c r="L30" s="52"/>
      <c r="M30" s="52"/>
      <c r="N30" s="52"/>
      <c r="O30" s="50" t="s">
        <v>32</v>
      </c>
      <c r="P30" s="51" t="s">
        <v>33</v>
      </c>
      <c r="Q30" s="51"/>
      <c r="R30" s="2"/>
      <c r="S30" s="2"/>
      <c r="T30" s="53"/>
    </row>
    <row r="31" spans="3:20" ht="15">
      <c r="C31" s="49"/>
      <c r="D31" s="50" t="s">
        <v>27</v>
      </c>
      <c r="E31" s="51" t="s">
        <v>28</v>
      </c>
      <c r="F31" s="51"/>
      <c r="G31" s="51"/>
      <c r="H31" s="52"/>
      <c r="I31" s="52"/>
      <c r="J31" s="52"/>
      <c r="K31" s="52"/>
      <c r="L31" s="52"/>
      <c r="M31" s="52"/>
      <c r="N31" s="52"/>
      <c r="O31" s="51"/>
      <c r="P31" s="51" t="s">
        <v>45</v>
      </c>
      <c r="R31" s="2"/>
      <c r="S31" s="2"/>
      <c r="T31" s="53"/>
    </row>
    <row r="32" spans="3:20" ht="15">
      <c r="C32" s="49"/>
      <c r="D32" s="50"/>
      <c r="E32" s="50" t="s">
        <v>29</v>
      </c>
      <c r="F32" s="51" t="s">
        <v>30</v>
      </c>
      <c r="G32" s="51"/>
      <c r="H32" s="52"/>
      <c r="I32" s="52"/>
      <c r="J32" s="52"/>
      <c r="K32" s="52"/>
      <c r="L32" s="52"/>
      <c r="M32" s="52"/>
      <c r="N32" s="52"/>
      <c r="O32" s="54" t="s">
        <v>35</v>
      </c>
      <c r="P32" s="55" t="s">
        <v>36</v>
      </c>
      <c r="Q32" s="2"/>
      <c r="R32" s="2"/>
      <c r="S32" s="2"/>
      <c r="T32" s="53"/>
    </row>
    <row r="33" spans="3:20" ht="15">
      <c r="C33" s="49"/>
      <c r="D33" s="50"/>
      <c r="E33" s="50" t="s">
        <v>31</v>
      </c>
      <c r="F33" s="51" t="s">
        <v>43</v>
      </c>
      <c r="G33" s="51"/>
      <c r="H33" s="52"/>
      <c r="I33" s="52"/>
      <c r="J33" s="52"/>
      <c r="K33" s="52"/>
      <c r="L33" s="52"/>
      <c r="M33" s="52"/>
      <c r="N33" s="52"/>
      <c r="O33" s="6" t="s">
        <v>37</v>
      </c>
      <c r="P33" s="55" t="s">
        <v>38</v>
      </c>
      <c r="Q33" s="2"/>
      <c r="R33" s="2"/>
      <c r="S33" s="2"/>
      <c r="T33" s="53"/>
    </row>
    <row r="34" spans="3:20" ht="15">
      <c r="C34" s="56"/>
      <c r="D34" s="57"/>
      <c r="E34" s="57" t="s">
        <v>41</v>
      </c>
      <c r="F34" s="58" t="s">
        <v>42</v>
      </c>
      <c r="G34" s="58"/>
      <c r="H34" s="59"/>
      <c r="I34" s="59"/>
      <c r="J34" s="59"/>
      <c r="K34" s="59"/>
      <c r="L34" s="59"/>
      <c r="M34" s="59"/>
      <c r="N34" s="59"/>
      <c r="O34" s="4" t="s">
        <v>39</v>
      </c>
      <c r="P34" s="60" t="s">
        <v>49</v>
      </c>
      <c r="Q34" s="1"/>
      <c r="R34" s="1"/>
      <c r="S34" s="1"/>
      <c r="T34" s="61"/>
    </row>
    <row r="35" spans="3:14" ht="15">
      <c r="C35" s="46"/>
      <c r="G35" s="47"/>
      <c r="H35" s="46"/>
      <c r="I35" s="46"/>
      <c r="J35" s="46"/>
      <c r="K35" s="46"/>
      <c r="L35" s="46"/>
      <c r="M35" s="46"/>
      <c r="N35" s="46"/>
    </row>
    <row r="36" spans="3:14" ht="15">
      <c r="C36" t="s">
        <v>40</v>
      </c>
      <c r="G36" s="47"/>
      <c r="H36" s="46"/>
      <c r="I36" s="46"/>
      <c r="J36" s="46"/>
      <c r="K36" s="46"/>
      <c r="L36" s="46"/>
      <c r="M36" s="46"/>
      <c r="N36" s="46"/>
    </row>
    <row r="37" spans="3:14" ht="15">
      <c r="C37" s="46"/>
      <c r="F37" s="46"/>
      <c r="G37" s="46"/>
      <c r="H37" s="46"/>
      <c r="I37" s="46"/>
      <c r="J37" s="46"/>
      <c r="K37" s="46"/>
      <c r="L37" s="46"/>
      <c r="M37" s="46"/>
      <c r="N37" s="46"/>
    </row>
  </sheetData>
  <sheetProtection sheet="1"/>
  <mergeCells count="13">
    <mergeCell ref="O10:P10"/>
    <mergeCell ref="C10:D10"/>
    <mergeCell ref="E10:F10"/>
    <mergeCell ref="G10:H10"/>
    <mergeCell ref="I10:J10"/>
    <mergeCell ref="K10:L10"/>
    <mergeCell ref="M10:N10"/>
    <mergeCell ref="V9:W9"/>
    <mergeCell ref="Y9:Z9"/>
    <mergeCell ref="E9:F9"/>
    <mergeCell ref="I9:J9"/>
    <mergeCell ref="B2:T2"/>
    <mergeCell ref="Q9:R9"/>
  </mergeCells>
  <printOptions/>
  <pageMargins left="0.7" right="0.7" top="0.75" bottom="0.75" header="0.3" footer="0.3"/>
  <pageSetup horizontalDpi="600" verticalDpi="600" orientation="portrait" r:id="rId1"/>
  <ignoredErrors>
    <ignoredError sqref="V11:W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C3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8515625" style="0" customWidth="1"/>
    <col min="2" max="2" width="7.57421875" style="0" bestFit="1" customWidth="1"/>
    <col min="3" max="16" width="5.8515625" style="0" customWidth="1"/>
    <col min="17" max="17" width="7.8515625" style="0" customWidth="1"/>
    <col min="18" max="18" width="8.00390625" style="0" customWidth="1"/>
    <col min="19" max="19" width="7.57421875" style="0" bestFit="1" customWidth="1"/>
    <col min="20" max="20" width="8.00390625" style="0" customWidth="1"/>
    <col min="21" max="21" width="4.7109375" style="0" customWidth="1"/>
    <col min="22" max="22" width="7.57421875" style="0" customWidth="1"/>
    <col min="23" max="23" width="7.7109375" style="0" customWidth="1"/>
    <col min="25" max="25" width="7.421875" style="0" customWidth="1"/>
    <col min="27" max="27" width="5.140625" style="0" customWidth="1"/>
  </cols>
  <sheetData>
    <row r="1" ht="15.75" thickBot="1"/>
    <row r="2" spans="2:20" ht="32.25" thickBot="1">
      <c r="B2" s="82" t="s">
        <v>46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4" spans="3:13" ht="15">
      <c r="C4" s="69">
        <v>30</v>
      </c>
      <c r="D4" t="s">
        <v>14</v>
      </c>
      <c r="L4" s="69">
        <v>8</v>
      </c>
      <c r="M4" t="s">
        <v>16</v>
      </c>
    </row>
    <row r="5" spans="3:14" ht="15">
      <c r="C5" s="3"/>
      <c r="L5" s="3"/>
      <c r="N5" t="s">
        <v>23</v>
      </c>
    </row>
    <row r="6" spans="3:29" ht="15">
      <c r="C6" s="69">
        <v>55</v>
      </c>
      <c r="D6" t="s">
        <v>15</v>
      </c>
      <c r="L6" s="69">
        <v>14</v>
      </c>
      <c r="M6" t="s">
        <v>17</v>
      </c>
      <c r="AB6" s="7">
        <f>+L6-L4</f>
        <v>6</v>
      </c>
      <c r="AC6" s="7">
        <f>+C6-C4</f>
        <v>25</v>
      </c>
    </row>
    <row r="7" spans="5:14" ht="15">
      <c r="E7" t="s">
        <v>48</v>
      </c>
      <c r="N7" t="s">
        <v>19</v>
      </c>
    </row>
    <row r="8" ht="15.75" thickBot="1"/>
    <row r="9" spans="5:27" ht="15.75" thickBot="1">
      <c r="E9" s="75" t="s">
        <v>13</v>
      </c>
      <c r="F9" s="75"/>
      <c r="I9" s="75" t="s">
        <v>44</v>
      </c>
      <c r="J9" s="75"/>
      <c r="Q9" s="73" t="s">
        <v>20</v>
      </c>
      <c r="R9" s="74"/>
      <c r="V9" s="71" t="s">
        <v>11</v>
      </c>
      <c r="W9" s="72"/>
      <c r="Y9" s="73" t="s">
        <v>12</v>
      </c>
      <c r="Z9" s="74"/>
      <c r="AA9" s="6"/>
    </row>
    <row r="10" spans="2:27" ht="30">
      <c r="B10" s="3" t="s">
        <v>0</v>
      </c>
      <c r="C10" s="79" t="s">
        <v>4</v>
      </c>
      <c r="D10" s="81"/>
      <c r="E10" s="79" t="s">
        <v>5</v>
      </c>
      <c r="F10" s="81"/>
      <c r="G10" s="79" t="s">
        <v>6</v>
      </c>
      <c r="H10" s="81"/>
      <c r="I10" s="79" t="s">
        <v>7</v>
      </c>
      <c r="J10" s="81"/>
      <c r="K10" s="79" t="s">
        <v>8</v>
      </c>
      <c r="L10" s="81"/>
      <c r="M10" s="79" t="s">
        <v>9</v>
      </c>
      <c r="N10" s="81"/>
      <c r="O10" s="79" t="s">
        <v>10</v>
      </c>
      <c r="P10" s="80"/>
      <c r="Q10" s="38" t="s">
        <v>2</v>
      </c>
      <c r="R10" s="31" t="s">
        <v>1</v>
      </c>
      <c r="S10" s="36" t="s">
        <v>0</v>
      </c>
      <c r="T10" s="31" t="s">
        <v>3</v>
      </c>
      <c r="V10" s="29" t="s">
        <v>2</v>
      </c>
      <c r="W10" s="32" t="s">
        <v>1</v>
      </c>
      <c r="X10" s="33" t="s">
        <v>3</v>
      </c>
      <c r="Y10" s="29" t="s">
        <v>2</v>
      </c>
      <c r="Z10" s="32" t="s">
        <v>1</v>
      </c>
      <c r="AA10" s="30"/>
    </row>
    <row r="11" spans="2:29" ht="15">
      <c r="B11" s="14">
        <v>1</v>
      </c>
      <c r="C11" s="63">
        <v>3.5</v>
      </c>
      <c r="D11" s="64"/>
      <c r="E11" s="63">
        <v>2.5</v>
      </c>
      <c r="F11" s="64"/>
      <c r="G11" s="63">
        <v>4</v>
      </c>
      <c r="H11" s="64"/>
      <c r="I11" s="63">
        <v>2</v>
      </c>
      <c r="J11" s="64"/>
      <c r="K11" s="63">
        <v>5</v>
      </c>
      <c r="L11" s="64"/>
      <c r="M11" s="63">
        <v>4</v>
      </c>
      <c r="N11" s="64">
        <v>2</v>
      </c>
      <c r="O11" s="63">
        <v>8</v>
      </c>
      <c r="P11" s="65"/>
      <c r="Q11" s="41">
        <f aca="true" t="shared" si="0" ref="Q11:Q22">INT((+$C$4+$AC$6*AC11)*2)/2</f>
        <v>30</v>
      </c>
      <c r="R11" s="42">
        <f aca="true" t="shared" si="1" ref="R11:R22">INT((+$L$4+$AB$6*AB11)*2)/2</f>
        <v>8</v>
      </c>
      <c r="S11" s="9">
        <v>1</v>
      </c>
      <c r="T11" s="15">
        <f aca="true" t="shared" si="2" ref="T11:T22">+R11/Q11</f>
        <v>0.26666666666666666</v>
      </c>
      <c r="V11" s="10">
        <f aca="true" t="shared" si="3" ref="V11:V22">SUM(C11:P11)</f>
        <v>31</v>
      </c>
      <c r="W11" s="11">
        <f aca="true" t="shared" si="4" ref="W11:W22">MAX(C11:P11)</f>
        <v>8</v>
      </c>
      <c r="X11" s="34">
        <f aca="true" t="shared" si="5" ref="X11:X22">IF(V11&gt;0,+W11/V11,"")</f>
        <v>0.25806451612903225</v>
      </c>
      <c r="Y11" s="17">
        <f aca="true" t="shared" si="6" ref="Y11:Y22">IF(V11&gt;0,+V11/Q11,"")</f>
        <v>1.0333333333333334</v>
      </c>
      <c r="Z11" s="18">
        <f aca="true" t="shared" si="7" ref="Z11:Z22">IF(W11&gt;0,+W11/R11,"")</f>
        <v>1</v>
      </c>
      <c r="AA11" s="6"/>
      <c r="AB11" s="8">
        <v>0</v>
      </c>
      <c r="AC11" s="8">
        <v>0</v>
      </c>
    </row>
    <row r="12" spans="2:29" ht="15">
      <c r="B12" s="14">
        <v>2</v>
      </c>
      <c r="C12" s="63">
        <v>5</v>
      </c>
      <c r="D12" s="64"/>
      <c r="E12" s="63">
        <v>4</v>
      </c>
      <c r="F12" s="64"/>
      <c r="G12" s="63">
        <v>4</v>
      </c>
      <c r="H12" s="64"/>
      <c r="I12" s="63">
        <v>3</v>
      </c>
      <c r="J12" s="64"/>
      <c r="K12" s="63">
        <v>6</v>
      </c>
      <c r="L12" s="64"/>
      <c r="M12" s="63">
        <v>3</v>
      </c>
      <c r="N12" s="64"/>
      <c r="O12" s="63">
        <v>9</v>
      </c>
      <c r="P12" s="65"/>
      <c r="Q12" s="41">
        <f t="shared" si="0"/>
        <v>33.5</v>
      </c>
      <c r="R12" s="42">
        <f t="shared" si="1"/>
        <v>8.5</v>
      </c>
      <c r="S12" s="9">
        <v>2</v>
      </c>
      <c r="T12" s="15">
        <f t="shared" si="2"/>
        <v>0.2537313432835821</v>
      </c>
      <c r="V12" s="10">
        <f t="shared" si="3"/>
        <v>34</v>
      </c>
      <c r="W12" s="11">
        <f t="shared" si="4"/>
        <v>9</v>
      </c>
      <c r="X12" s="34">
        <f t="shared" si="5"/>
        <v>0.2647058823529412</v>
      </c>
      <c r="Y12" s="17">
        <f t="shared" si="6"/>
        <v>1.0149253731343284</v>
      </c>
      <c r="Z12" s="18">
        <f t="shared" si="7"/>
        <v>1.0588235294117647</v>
      </c>
      <c r="AA12" s="6"/>
      <c r="AB12" s="8">
        <v>0.15</v>
      </c>
      <c r="AC12" s="8">
        <v>0.15</v>
      </c>
    </row>
    <row r="13" spans="2:29" ht="15">
      <c r="B13" s="14">
        <v>3</v>
      </c>
      <c r="C13" s="63">
        <v>4</v>
      </c>
      <c r="D13" s="64"/>
      <c r="E13" s="63">
        <v>2.5</v>
      </c>
      <c r="F13" s="64">
        <v>4</v>
      </c>
      <c r="G13" s="63">
        <v>5</v>
      </c>
      <c r="H13" s="64"/>
      <c r="I13" s="63">
        <v>3</v>
      </c>
      <c r="J13" s="64"/>
      <c r="K13" s="63">
        <v>6</v>
      </c>
      <c r="L13" s="64"/>
      <c r="M13" s="63">
        <v>2</v>
      </c>
      <c r="N13" s="64"/>
      <c r="O13" s="63">
        <v>10</v>
      </c>
      <c r="P13" s="65"/>
      <c r="Q13" s="41">
        <f t="shared" si="0"/>
        <v>37.5</v>
      </c>
      <c r="R13" s="42">
        <f t="shared" si="1"/>
        <v>9.5</v>
      </c>
      <c r="S13" s="9">
        <v>3</v>
      </c>
      <c r="T13" s="15">
        <f t="shared" si="2"/>
        <v>0.25333333333333335</v>
      </c>
      <c r="V13" s="10">
        <f t="shared" si="3"/>
        <v>36.5</v>
      </c>
      <c r="W13" s="11">
        <f t="shared" si="4"/>
        <v>10</v>
      </c>
      <c r="X13" s="34">
        <f t="shared" si="5"/>
        <v>0.273972602739726</v>
      </c>
      <c r="Y13" s="17">
        <f t="shared" si="6"/>
        <v>0.9733333333333334</v>
      </c>
      <c r="Z13" s="18">
        <f t="shared" si="7"/>
        <v>1.0526315789473684</v>
      </c>
      <c r="AA13" s="6"/>
      <c r="AB13" s="8">
        <v>0.3</v>
      </c>
      <c r="AC13" s="8">
        <v>0.3</v>
      </c>
    </row>
    <row r="14" spans="2:29" ht="15">
      <c r="B14" s="14">
        <v>4</v>
      </c>
      <c r="C14" s="63">
        <v>5</v>
      </c>
      <c r="D14" s="64"/>
      <c r="E14" s="63">
        <v>3</v>
      </c>
      <c r="F14" s="64">
        <v>4</v>
      </c>
      <c r="G14" s="63">
        <v>0</v>
      </c>
      <c r="H14" s="64"/>
      <c r="I14" s="63">
        <v>2</v>
      </c>
      <c r="J14" s="64">
        <v>5</v>
      </c>
      <c r="K14" s="63">
        <v>6</v>
      </c>
      <c r="L14" s="64"/>
      <c r="M14" s="63">
        <v>5</v>
      </c>
      <c r="N14" s="64"/>
      <c r="O14" s="63">
        <v>11</v>
      </c>
      <c r="P14" s="65"/>
      <c r="Q14" s="41">
        <f t="shared" si="0"/>
        <v>40</v>
      </c>
      <c r="R14" s="42">
        <f t="shared" si="1"/>
        <v>11</v>
      </c>
      <c r="S14" s="9">
        <v>4</v>
      </c>
      <c r="T14" s="15">
        <f t="shared" si="2"/>
        <v>0.275</v>
      </c>
      <c r="V14" s="10">
        <f t="shared" si="3"/>
        <v>41</v>
      </c>
      <c r="W14" s="11">
        <f t="shared" si="4"/>
        <v>11</v>
      </c>
      <c r="X14" s="34">
        <f t="shared" si="5"/>
        <v>0.2682926829268293</v>
      </c>
      <c r="Y14" s="17">
        <f t="shared" si="6"/>
        <v>1.025</v>
      </c>
      <c r="Z14" s="18">
        <f t="shared" si="7"/>
        <v>1</v>
      </c>
      <c r="AA14" s="6"/>
      <c r="AB14" s="8">
        <v>0.5</v>
      </c>
      <c r="AC14" s="8">
        <v>0.4</v>
      </c>
    </row>
    <row r="15" spans="2:29" ht="15">
      <c r="B15" s="14">
        <v>5</v>
      </c>
      <c r="C15" s="63">
        <v>2</v>
      </c>
      <c r="D15" s="64">
        <v>3</v>
      </c>
      <c r="E15" s="63">
        <v>5</v>
      </c>
      <c r="F15" s="64"/>
      <c r="G15" s="63">
        <v>0</v>
      </c>
      <c r="H15" s="64"/>
      <c r="I15" s="63">
        <v>2</v>
      </c>
      <c r="J15" s="64">
        <v>4</v>
      </c>
      <c r="K15" s="63">
        <v>6</v>
      </c>
      <c r="L15" s="64"/>
      <c r="M15" s="63">
        <v>4</v>
      </c>
      <c r="N15" s="64"/>
      <c r="O15" s="63">
        <v>7.5</v>
      </c>
      <c r="P15" s="65"/>
      <c r="Q15" s="41">
        <f t="shared" si="0"/>
        <v>35</v>
      </c>
      <c r="R15" s="42">
        <f t="shared" si="1"/>
        <v>8.5</v>
      </c>
      <c r="S15" s="9">
        <v>5</v>
      </c>
      <c r="T15" s="15">
        <f t="shared" si="2"/>
        <v>0.24285714285714285</v>
      </c>
      <c r="V15" s="10">
        <f t="shared" si="3"/>
        <v>33.5</v>
      </c>
      <c r="W15" s="11">
        <f t="shared" si="4"/>
        <v>7.5</v>
      </c>
      <c r="X15" s="34">
        <f t="shared" si="5"/>
        <v>0.22388059701492538</v>
      </c>
      <c r="Y15" s="17">
        <f t="shared" si="6"/>
        <v>0.9571428571428572</v>
      </c>
      <c r="Z15" s="18">
        <f t="shared" si="7"/>
        <v>0.8823529411764706</v>
      </c>
      <c r="AA15" s="6"/>
      <c r="AB15" s="8">
        <v>0.1</v>
      </c>
      <c r="AC15" s="8">
        <v>0.2</v>
      </c>
    </row>
    <row r="16" spans="2:29" ht="15">
      <c r="B16" s="14">
        <v>6</v>
      </c>
      <c r="C16" s="63">
        <v>2</v>
      </c>
      <c r="D16" s="64">
        <v>4</v>
      </c>
      <c r="E16" s="63">
        <v>6</v>
      </c>
      <c r="F16" s="64"/>
      <c r="G16" s="63">
        <v>2</v>
      </c>
      <c r="H16" s="64"/>
      <c r="I16" s="63">
        <v>6</v>
      </c>
      <c r="J16" s="64"/>
      <c r="K16" s="63">
        <v>5</v>
      </c>
      <c r="L16" s="64"/>
      <c r="M16" s="63">
        <v>5</v>
      </c>
      <c r="N16" s="64"/>
      <c r="O16" s="63">
        <v>10</v>
      </c>
      <c r="P16" s="65"/>
      <c r="Q16" s="41">
        <f t="shared" si="0"/>
        <v>41</v>
      </c>
      <c r="R16" s="42">
        <f t="shared" si="1"/>
        <v>10.5</v>
      </c>
      <c r="S16" s="9">
        <v>6</v>
      </c>
      <c r="T16" s="15">
        <f t="shared" si="2"/>
        <v>0.25609756097560976</v>
      </c>
      <c r="V16" s="10">
        <f t="shared" si="3"/>
        <v>40</v>
      </c>
      <c r="W16" s="11">
        <f t="shared" si="4"/>
        <v>10</v>
      </c>
      <c r="X16" s="34">
        <f t="shared" si="5"/>
        <v>0.25</v>
      </c>
      <c r="Y16" s="17">
        <f t="shared" si="6"/>
        <v>0.975609756097561</v>
      </c>
      <c r="Z16" s="18">
        <f t="shared" si="7"/>
        <v>0.9523809523809523</v>
      </c>
      <c r="AA16" s="6"/>
      <c r="AB16" s="8">
        <v>0.45</v>
      </c>
      <c r="AC16" s="8">
        <v>0.45</v>
      </c>
    </row>
    <row r="17" spans="2:29" ht="15">
      <c r="B17" s="14">
        <v>7</v>
      </c>
      <c r="C17" s="63">
        <v>2</v>
      </c>
      <c r="D17" s="64">
        <v>5</v>
      </c>
      <c r="E17" s="63">
        <v>2</v>
      </c>
      <c r="F17" s="64">
        <v>6</v>
      </c>
      <c r="G17" s="63">
        <v>0</v>
      </c>
      <c r="H17" s="64"/>
      <c r="I17" s="63">
        <v>7</v>
      </c>
      <c r="J17" s="64"/>
      <c r="K17" s="63">
        <v>5</v>
      </c>
      <c r="L17" s="64"/>
      <c r="M17" s="63">
        <v>5</v>
      </c>
      <c r="N17" s="64"/>
      <c r="O17" s="63">
        <v>12</v>
      </c>
      <c r="P17" s="65"/>
      <c r="Q17" s="41">
        <f t="shared" si="0"/>
        <v>45</v>
      </c>
      <c r="R17" s="42">
        <f t="shared" si="1"/>
        <v>11.5</v>
      </c>
      <c r="S17" s="9">
        <v>7</v>
      </c>
      <c r="T17" s="15">
        <f t="shared" si="2"/>
        <v>0.25555555555555554</v>
      </c>
      <c r="V17" s="10">
        <f t="shared" si="3"/>
        <v>44</v>
      </c>
      <c r="W17" s="11">
        <f t="shared" si="4"/>
        <v>12</v>
      </c>
      <c r="X17" s="34">
        <f t="shared" si="5"/>
        <v>0.2727272727272727</v>
      </c>
      <c r="Y17" s="17">
        <f t="shared" si="6"/>
        <v>0.9777777777777777</v>
      </c>
      <c r="Z17" s="18">
        <f t="shared" si="7"/>
        <v>1.0434782608695652</v>
      </c>
      <c r="AA17" s="6"/>
      <c r="AB17" s="8">
        <v>0.6</v>
      </c>
      <c r="AC17" s="8">
        <v>0.6</v>
      </c>
    </row>
    <row r="18" spans="2:29" ht="15">
      <c r="B18" s="14">
        <v>8</v>
      </c>
      <c r="C18" s="63">
        <v>2</v>
      </c>
      <c r="D18" s="64">
        <v>5</v>
      </c>
      <c r="E18" s="63">
        <v>2</v>
      </c>
      <c r="F18" s="64">
        <v>7</v>
      </c>
      <c r="G18" s="63">
        <v>2</v>
      </c>
      <c r="H18" s="64"/>
      <c r="I18" s="63">
        <v>7</v>
      </c>
      <c r="J18" s="64"/>
      <c r="K18" s="63">
        <v>6</v>
      </c>
      <c r="L18" s="64"/>
      <c r="M18" s="63">
        <v>5</v>
      </c>
      <c r="N18" s="64"/>
      <c r="O18" s="63">
        <v>12</v>
      </c>
      <c r="P18" s="65"/>
      <c r="Q18" s="41">
        <f t="shared" si="0"/>
        <v>48.5</v>
      </c>
      <c r="R18" s="42">
        <f t="shared" si="1"/>
        <v>12.5</v>
      </c>
      <c r="S18" s="9">
        <v>8</v>
      </c>
      <c r="T18" s="15">
        <f t="shared" si="2"/>
        <v>0.25773195876288657</v>
      </c>
      <c r="V18" s="10">
        <f t="shared" si="3"/>
        <v>48</v>
      </c>
      <c r="W18" s="11">
        <f t="shared" si="4"/>
        <v>12</v>
      </c>
      <c r="X18" s="34">
        <f t="shared" si="5"/>
        <v>0.25</v>
      </c>
      <c r="Y18" s="17">
        <f t="shared" si="6"/>
        <v>0.9896907216494846</v>
      </c>
      <c r="Z18" s="18">
        <f t="shared" si="7"/>
        <v>0.96</v>
      </c>
      <c r="AA18" s="6"/>
      <c r="AB18" s="8">
        <v>0.8</v>
      </c>
      <c r="AC18" s="8">
        <v>0.75</v>
      </c>
    </row>
    <row r="19" spans="2:29" ht="15">
      <c r="B19" s="14">
        <v>9</v>
      </c>
      <c r="C19" s="63">
        <v>2</v>
      </c>
      <c r="D19" s="64">
        <v>3</v>
      </c>
      <c r="E19" s="63">
        <v>4</v>
      </c>
      <c r="F19" s="64"/>
      <c r="G19" s="63">
        <v>4</v>
      </c>
      <c r="H19" s="64"/>
      <c r="I19" s="63">
        <v>7</v>
      </c>
      <c r="J19" s="64"/>
      <c r="K19" s="63">
        <v>6</v>
      </c>
      <c r="L19" s="64"/>
      <c r="M19" s="63">
        <v>5</v>
      </c>
      <c r="N19" s="64"/>
      <c r="O19" s="63">
        <v>10</v>
      </c>
      <c r="P19" s="65"/>
      <c r="Q19" s="41">
        <f t="shared" si="0"/>
        <v>43.5</v>
      </c>
      <c r="R19" s="42">
        <f t="shared" si="1"/>
        <v>10.5</v>
      </c>
      <c r="S19" s="9">
        <v>9</v>
      </c>
      <c r="T19" s="15">
        <f t="shared" si="2"/>
        <v>0.2413793103448276</v>
      </c>
      <c r="V19" s="10">
        <f t="shared" si="3"/>
        <v>41</v>
      </c>
      <c r="W19" s="11">
        <f t="shared" si="4"/>
        <v>10</v>
      </c>
      <c r="X19" s="34">
        <f t="shared" si="5"/>
        <v>0.24390243902439024</v>
      </c>
      <c r="Y19" s="17">
        <f t="shared" si="6"/>
        <v>0.9425287356321839</v>
      </c>
      <c r="Z19" s="18">
        <f t="shared" si="7"/>
        <v>0.9523809523809523</v>
      </c>
      <c r="AA19" s="6"/>
      <c r="AB19" s="8">
        <v>0.45</v>
      </c>
      <c r="AC19" s="8">
        <v>0.55</v>
      </c>
    </row>
    <row r="20" spans="2:29" ht="15">
      <c r="B20" s="14">
        <v>10</v>
      </c>
      <c r="C20" s="63">
        <v>3</v>
      </c>
      <c r="D20" s="64">
        <v>4</v>
      </c>
      <c r="E20" s="63">
        <v>5</v>
      </c>
      <c r="F20" s="64"/>
      <c r="G20" s="63">
        <v>0</v>
      </c>
      <c r="H20" s="64"/>
      <c r="I20" s="63">
        <v>9</v>
      </c>
      <c r="J20" s="64"/>
      <c r="K20" s="63">
        <v>2</v>
      </c>
      <c r="L20" s="64">
        <v>7</v>
      </c>
      <c r="M20" s="63">
        <v>6</v>
      </c>
      <c r="N20" s="64"/>
      <c r="O20" s="63">
        <v>12</v>
      </c>
      <c r="P20" s="65"/>
      <c r="Q20" s="41">
        <f t="shared" si="0"/>
        <v>50</v>
      </c>
      <c r="R20" s="42">
        <f t="shared" si="1"/>
        <v>11.5</v>
      </c>
      <c r="S20" s="9">
        <v>10</v>
      </c>
      <c r="T20" s="15">
        <f t="shared" si="2"/>
        <v>0.23</v>
      </c>
      <c r="V20" s="10">
        <f t="shared" si="3"/>
        <v>48</v>
      </c>
      <c r="W20" s="11">
        <f t="shared" si="4"/>
        <v>12</v>
      </c>
      <c r="X20" s="34">
        <f t="shared" si="5"/>
        <v>0.25</v>
      </c>
      <c r="Y20" s="17">
        <f t="shared" si="6"/>
        <v>0.96</v>
      </c>
      <c r="Z20" s="18">
        <f t="shared" si="7"/>
        <v>1.0434782608695652</v>
      </c>
      <c r="AA20" s="6"/>
      <c r="AB20" s="8">
        <v>0.6</v>
      </c>
      <c r="AC20" s="8">
        <v>0.8</v>
      </c>
    </row>
    <row r="21" spans="2:29" ht="15">
      <c r="B21" s="14">
        <v>11</v>
      </c>
      <c r="C21" s="63">
        <v>3</v>
      </c>
      <c r="D21" s="64">
        <v>5</v>
      </c>
      <c r="E21" s="63">
        <v>5</v>
      </c>
      <c r="F21" s="64"/>
      <c r="G21" s="63">
        <v>3</v>
      </c>
      <c r="H21" s="64"/>
      <c r="I21" s="63">
        <v>8</v>
      </c>
      <c r="J21" s="64"/>
      <c r="K21" s="63">
        <v>2</v>
      </c>
      <c r="L21" s="64">
        <v>6</v>
      </c>
      <c r="M21" s="63">
        <v>8</v>
      </c>
      <c r="N21" s="64"/>
      <c r="O21" s="63">
        <v>12.5</v>
      </c>
      <c r="P21" s="65"/>
      <c r="Q21" s="41">
        <f t="shared" si="0"/>
        <v>52.5</v>
      </c>
      <c r="R21" s="42">
        <f t="shared" si="1"/>
        <v>12.5</v>
      </c>
      <c r="S21" s="9">
        <v>11</v>
      </c>
      <c r="T21" s="15">
        <f t="shared" si="2"/>
        <v>0.23809523809523808</v>
      </c>
      <c r="V21" s="10">
        <f t="shared" si="3"/>
        <v>52.5</v>
      </c>
      <c r="W21" s="11">
        <f t="shared" si="4"/>
        <v>12.5</v>
      </c>
      <c r="X21" s="34">
        <f t="shared" si="5"/>
        <v>0.23809523809523808</v>
      </c>
      <c r="Y21" s="17">
        <f t="shared" si="6"/>
        <v>1</v>
      </c>
      <c r="Z21" s="18">
        <f t="shared" si="7"/>
        <v>1</v>
      </c>
      <c r="AA21" s="6"/>
      <c r="AB21" s="8">
        <v>0.8</v>
      </c>
      <c r="AC21" s="8">
        <v>0.9</v>
      </c>
    </row>
    <row r="22" spans="2:29" ht="15.75" thickBot="1">
      <c r="B22" s="14">
        <v>12</v>
      </c>
      <c r="C22" s="66">
        <v>2</v>
      </c>
      <c r="D22" s="67">
        <v>5</v>
      </c>
      <c r="E22" s="66">
        <v>6</v>
      </c>
      <c r="F22" s="67"/>
      <c r="G22" s="66">
        <v>4</v>
      </c>
      <c r="H22" s="67"/>
      <c r="I22" s="66">
        <v>8</v>
      </c>
      <c r="J22" s="67"/>
      <c r="K22" s="66">
        <v>3</v>
      </c>
      <c r="L22" s="67">
        <v>5</v>
      </c>
      <c r="M22" s="66">
        <v>7</v>
      </c>
      <c r="N22" s="67"/>
      <c r="O22" s="66">
        <v>14</v>
      </c>
      <c r="P22" s="68"/>
      <c r="Q22" s="43">
        <f t="shared" si="0"/>
        <v>55</v>
      </c>
      <c r="R22" s="44">
        <f t="shared" si="1"/>
        <v>14</v>
      </c>
      <c r="S22" s="37">
        <v>12</v>
      </c>
      <c r="T22" s="16">
        <f t="shared" si="2"/>
        <v>0.2545454545454545</v>
      </c>
      <c r="V22" s="12">
        <f t="shared" si="3"/>
        <v>54</v>
      </c>
      <c r="W22" s="13">
        <f t="shared" si="4"/>
        <v>14</v>
      </c>
      <c r="X22" s="35">
        <f t="shared" si="5"/>
        <v>0.25925925925925924</v>
      </c>
      <c r="Y22" s="19">
        <f t="shared" si="6"/>
        <v>0.9818181818181818</v>
      </c>
      <c r="Z22" s="20">
        <f t="shared" si="7"/>
        <v>1</v>
      </c>
      <c r="AA22" s="6"/>
      <c r="AB22" s="8">
        <v>1</v>
      </c>
      <c r="AC22" s="8">
        <v>1</v>
      </c>
    </row>
    <row r="23" ht="15">
      <c r="AA23" s="6"/>
    </row>
    <row r="24" spans="3:17" ht="15">
      <c r="C24" s="26"/>
      <c r="D24" t="s">
        <v>18</v>
      </c>
      <c r="P24" s="39"/>
      <c r="Q24" t="s">
        <v>50</v>
      </c>
    </row>
    <row r="26" spans="3:17" ht="15">
      <c r="C26" s="21"/>
      <c r="D26" t="s">
        <v>21</v>
      </c>
      <c r="P26" s="40"/>
      <c r="Q26" t="s">
        <v>51</v>
      </c>
    </row>
    <row r="27" spans="5:18" ht="15">
      <c r="E27" t="s">
        <v>22</v>
      </c>
      <c r="R27" t="s">
        <v>24</v>
      </c>
    </row>
    <row r="29" spans="3:20" ht="15">
      <c r="C29" s="62" t="s">
        <v>25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"/>
    </row>
    <row r="30" spans="3:20" ht="15">
      <c r="C30" s="49"/>
      <c r="D30" s="50" t="s">
        <v>26</v>
      </c>
      <c r="E30" s="51" t="s">
        <v>34</v>
      </c>
      <c r="F30" s="51"/>
      <c r="G30" s="51"/>
      <c r="H30" s="52"/>
      <c r="I30" s="52"/>
      <c r="J30" s="52"/>
      <c r="K30" s="52"/>
      <c r="L30" s="52"/>
      <c r="M30" s="52"/>
      <c r="N30" s="52"/>
      <c r="O30" s="50" t="s">
        <v>32</v>
      </c>
      <c r="P30" s="51" t="s">
        <v>33</v>
      </c>
      <c r="Q30" s="51"/>
      <c r="R30" s="2"/>
      <c r="S30" s="2"/>
      <c r="T30" s="53"/>
    </row>
    <row r="31" spans="3:20" ht="15">
      <c r="C31" s="49"/>
      <c r="D31" s="50" t="s">
        <v>27</v>
      </c>
      <c r="E31" s="51" t="s">
        <v>28</v>
      </c>
      <c r="F31" s="51"/>
      <c r="G31" s="51"/>
      <c r="H31" s="52"/>
      <c r="I31" s="52"/>
      <c r="J31" s="52"/>
      <c r="K31" s="52"/>
      <c r="L31" s="52"/>
      <c r="M31" s="52"/>
      <c r="N31" s="52"/>
      <c r="O31" s="51"/>
      <c r="P31" s="51" t="s">
        <v>45</v>
      </c>
      <c r="R31" s="2"/>
      <c r="S31" s="2"/>
      <c r="T31" s="53"/>
    </row>
    <row r="32" spans="3:20" ht="15">
      <c r="C32" s="49"/>
      <c r="D32" s="50"/>
      <c r="E32" s="50" t="s">
        <v>29</v>
      </c>
      <c r="F32" s="51" t="s">
        <v>30</v>
      </c>
      <c r="G32" s="51"/>
      <c r="H32" s="52"/>
      <c r="I32" s="52"/>
      <c r="J32" s="52"/>
      <c r="K32" s="52"/>
      <c r="L32" s="52"/>
      <c r="M32" s="52"/>
      <c r="N32" s="52"/>
      <c r="O32" s="54" t="s">
        <v>35</v>
      </c>
      <c r="P32" s="55" t="s">
        <v>36</v>
      </c>
      <c r="Q32" s="2"/>
      <c r="R32" s="2"/>
      <c r="S32" s="2"/>
      <c r="T32" s="53"/>
    </row>
    <row r="33" spans="3:20" ht="15">
      <c r="C33" s="49"/>
      <c r="D33" s="50"/>
      <c r="E33" s="50" t="s">
        <v>31</v>
      </c>
      <c r="F33" s="51" t="s">
        <v>43</v>
      </c>
      <c r="G33" s="51"/>
      <c r="H33" s="52"/>
      <c r="I33" s="52"/>
      <c r="J33" s="52"/>
      <c r="K33" s="52"/>
      <c r="L33" s="52"/>
      <c r="M33" s="52"/>
      <c r="N33" s="52"/>
      <c r="O33" s="6" t="s">
        <v>37</v>
      </c>
      <c r="P33" s="55" t="s">
        <v>38</v>
      </c>
      <c r="Q33" s="2"/>
      <c r="R33" s="2"/>
      <c r="S33" s="2"/>
      <c r="T33" s="53"/>
    </row>
    <row r="34" spans="3:20" ht="15">
      <c r="C34" s="56"/>
      <c r="D34" s="57"/>
      <c r="E34" s="57" t="s">
        <v>41</v>
      </c>
      <c r="F34" s="58" t="s">
        <v>42</v>
      </c>
      <c r="G34" s="58"/>
      <c r="H34" s="59"/>
      <c r="I34" s="59"/>
      <c r="J34" s="59"/>
      <c r="K34" s="59"/>
      <c r="L34" s="59"/>
      <c r="M34" s="59"/>
      <c r="N34" s="59"/>
      <c r="O34" s="4" t="s">
        <v>39</v>
      </c>
      <c r="P34" s="60" t="s">
        <v>49</v>
      </c>
      <c r="Q34" s="1"/>
      <c r="R34" s="1"/>
      <c r="S34" s="1"/>
      <c r="T34" s="61"/>
    </row>
    <row r="35" spans="3:14" ht="15">
      <c r="C35" s="46"/>
      <c r="G35" s="47"/>
      <c r="H35" s="46"/>
      <c r="I35" s="46"/>
      <c r="J35" s="46"/>
      <c r="K35" s="46"/>
      <c r="L35" s="46"/>
      <c r="M35" s="46"/>
      <c r="N35" s="46"/>
    </row>
    <row r="36" spans="3:14" ht="15">
      <c r="C36" t="s">
        <v>40</v>
      </c>
      <c r="G36" s="47"/>
      <c r="H36" s="46"/>
      <c r="I36" s="46"/>
      <c r="J36" s="46"/>
      <c r="K36" s="46"/>
      <c r="L36" s="46"/>
      <c r="M36" s="46"/>
      <c r="N36" s="46"/>
    </row>
    <row r="37" spans="3:14" ht="15">
      <c r="C37" s="46"/>
      <c r="F37" s="46"/>
      <c r="G37" s="46"/>
      <c r="H37" s="46"/>
      <c r="I37" s="46"/>
      <c r="J37" s="46"/>
      <c r="K37" s="46"/>
      <c r="L37" s="46"/>
      <c r="M37" s="46"/>
      <c r="N37" s="46"/>
    </row>
  </sheetData>
  <sheetProtection sheet="1"/>
  <mergeCells count="13">
    <mergeCell ref="B2:T2"/>
    <mergeCell ref="E9:F9"/>
    <mergeCell ref="I9:J9"/>
    <mergeCell ref="Q9:R9"/>
    <mergeCell ref="V9:W9"/>
    <mergeCell ref="Y9:Z9"/>
    <mergeCell ref="O10:P10"/>
    <mergeCell ref="C10:D10"/>
    <mergeCell ref="E10:F10"/>
    <mergeCell ref="G10:H10"/>
    <mergeCell ref="I10:J10"/>
    <mergeCell ref="K10:L10"/>
    <mergeCell ref="M10:N10"/>
  </mergeCells>
  <printOptions/>
  <pageMargins left="0.7" right="0.7" top="0.75" bottom="0.75" header="0.3" footer="0.3"/>
  <pageSetup orientation="portrait" paperSize="9"/>
  <ignoredErrors>
    <ignoredError sqref="V11:W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2010-11-13T15:33:35Z</dcterms:created>
  <dcterms:modified xsi:type="dcterms:W3CDTF">2014-06-21T21:01:58Z</dcterms:modified>
  <cp:category/>
  <cp:version/>
  <cp:contentType/>
  <cp:contentStatus/>
</cp:coreProperties>
</file>